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neParaschinJr\Downloads\"/>
    </mc:Choice>
  </mc:AlternateContent>
  <xr:revisionPtr revIDLastSave="0" documentId="13_ncr:1_{208A5F24-B5CF-4FF0-BB19-E1C6D14EDC53}" xr6:coauthVersionLast="47" xr6:coauthVersionMax="47" xr10:uidLastSave="{00000000-0000-0000-0000-000000000000}"/>
  <bookViews>
    <workbookView xWindow="39105" yWindow="-10395" windowWidth="29265" windowHeight="18945" xr2:uid="{00000000-000D-0000-FFFF-FFFF00000000}"/>
  </bookViews>
  <sheets>
    <sheet name="Orçamento" sheetId="1" r:id="rId1"/>
    <sheet name="Transaçõ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D15" i="1" l="1"/>
  <c r="E15" i="1" s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 Paraschin Jr</author>
  </authors>
  <commentList>
    <comment ref="D5" authorId="0" shapeId="0" xr:uid="{E20BF4A9-FA2B-48F0-B8AD-8B6E8CBD5583}">
      <text>
        <r>
          <rPr>
            <b/>
            <sz val="9"/>
            <color indexed="81"/>
            <rFont val="Segoe UI"/>
            <family val="2"/>
          </rPr>
          <t>Essa coluna traz os valores da tabela da aba "Transações"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<sst xmlns="http://schemas.openxmlformats.org/spreadsheetml/2006/main" count="59" uniqueCount="31">
  <si>
    <t>Resumo por Categoria</t>
  </si>
  <si>
    <t>Categoria</t>
  </si>
  <si>
    <t>Orçamento</t>
  </si>
  <si>
    <t>Atual</t>
  </si>
  <si>
    <t>Diferença</t>
  </si>
  <si>
    <t>Moradia</t>
  </si>
  <si>
    <t>Supermercado e Alimentação</t>
  </si>
  <si>
    <t>Contas mensais</t>
  </si>
  <si>
    <t>Transporte</t>
  </si>
  <si>
    <t>Saúde e cuidados pessoais</t>
  </si>
  <si>
    <t>Educação</t>
  </si>
  <si>
    <t>Lazer e entretenimento</t>
  </si>
  <si>
    <t>Outra categoria</t>
  </si>
  <si>
    <t>Empréstimos e financiamentos</t>
  </si>
  <si>
    <t>Total</t>
  </si>
  <si>
    <t>Data</t>
  </si>
  <si>
    <t>Descrição</t>
  </si>
  <si>
    <t>Valor</t>
  </si>
  <si>
    <t>Aluguel</t>
  </si>
  <si>
    <t>Supermercado</t>
  </si>
  <si>
    <t>Luz</t>
  </si>
  <si>
    <t>Combustível</t>
  </si>
  <si>
    <t>Consulta</t>
  </si>
  <si>
    <t>Livro</t>
  </si>
  <si>
    <t>Cinema</t>
  </si>
  <si>
    <t>Doação</t>
  </si>
  <si>
    <t>Parcela de empréstimo</t>
  </si>
  <si>
    <t xml:space="preserve"> </t>
  </si>
  <si>
    <t>Educação Financeira</t>
  </si>
  <si>
    <t>Exercício: Planejando o orçamento mensal</t>
  </si>
  <si>
    <t>Compras da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</si>
</sst>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_);[Red]\([$R$-416]\ #,##0.00\)"/>
    <numFmt numFmtId="167" formatCode="dd/mm/yy;@"/>
  </numFmts>
  <fonts count="13">
    <font>
      <sz val="10"/>
      <color indexed="8"/>
      <name val="Helvetica Neue"/>
    </font>
    <font>
      <sz val="10"/>
      <color indexed="8"/>
      <name val="Helvetica Neue Medium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1"/>
      <color indexed="9"/>
      <name val="Helvetica Neue"/>
      <family val="2"/>
    </font>
    <font>
      <b/>
      <sz val="10"/>
      <color indexed="8"/>
      <name val="Helvetica Neue"/>
    </font>
    <font>
      <b/>
      <sz val="12"/>
      <color indexed="9"/>
      <name val="Helvetica Neue"/>
      <family val="2"/>
    </font>
    <font>
      <b/>
      <sz val="16"/>
      <color indexed="8"/>
      <name val="Helvetica Neue"/>
    </font>
    <font>
      <b/>
      <sz val="12"/>
      <color indexed="8"/>
      <name val="Helvetica Neue"/>
    </font>
    <font>
      <b/>
      <sz val="14"/>
      <color indexed="8"/>
      <name val="Helvetica Neue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70C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0" fillId="0" borderId="0" xfId="0" applyNumberFormat="1">
      <alignment vertical="top" wrapText="1"/>
    </xf>
    <xf numFmtId="49" fontId="1" fillId="0" borderId="4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164" fontId="2" fillId="5" borderId="6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6" borderId="0" xfId="0" applyNumberFormat="1" applyFill="1">
      <alignment vertical="top" wrapText="1"/>
    </xf>
    <xf numFmtId="0" fontId="7" fillId="6" borderId="0" xfId="0" applyNumberFormat="1" applyFont="1" applyFill="1" applyAlignment="1">
      <alignment horizontal="left" vertical="center"/>
    </xf>
    <xf numFmtId="0" fontId="8" fillId="6" borderId="0" xfId="0" applyNumberFormat="1" applyFont="1" applyFill="1" applyAlignment="1">
      <alignment vertical="center"/>
    </xf>
    <xf numFmtId="0" fontId="0" fillId="8" borderId="0" xfId="0" applyNumberFormat="1" applyFill="1">
      <alignment vertical="top" wrapText="1"/>
    </xf>
    <xf numFmtId="0" fontId="7" fillId="8" borderId="0" xfId="0" applyNumberFormat="1" applyFont="1" applyFill="1" applyAlignment="1">
      <alignment horizontal="left" vertical="center"/>
    </xf>
    <xf numFmtId="0" fontId="8" fillId="8" borderId="0" xfId="0" applyNumberFormat="1" applyFont="1" applyFill="1" applyAlignment="1">
      <alignment vertical="center"/>
    </xf>
    <xf numFmtId="164" fontId="0" fillId="3" borderId="5" xfId="0" applyNumberFormat="1" applyFill="1" applyBorder="1" applyAlignment="1" applyProtection="1">
      <alignment vertical="center" wrapText="1"/>
      <protection locked="0"/>
    </xf>
    <xf numFmtId="49" fontId="12" fillId="9" borderId="2" xfId="0" applyNumberFormat="1" applyFont="1" applyFill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167" fontId="0" fillId="6" borderId="11" xfId="0" applyNumberForma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64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vertical="center" wrapText="1"/>
      <protection hidden="1"/>
    </xf>
    <xf numFmtId="164" fontId="0" fillId="4" borderId="8" xfId="0" applyNumberFormat="1" applyFill="1" applyBorder="1" applyAlignment="1" applyProtection="1">
      <alignment vertical="center" wrapText="1"/>
      <protection hidden="1"/>
    </xf>
    <xf numFmtId="164" fontId="0" fillId="0" borderId="8" xfId="0" applyNumberFormat="1" applyBorder="1" applyAlignment="1" applyProtection="1">
      <alignment vertical="center" wrapText="1"/>
      <protection hidden="1"/>
    </xf>
    <xf numFmtId="164" fontId="0" fillId="0" borderId="10" xfId="0" applyNumberFormat="1" applyBorder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C8C8C8"/>
      <rgbColor rgb="FF89847F"/>
      <rgbColor rgb="FFFFFAE6"/>
      <rgbColor rgb="FFF7F7F6"/>
      <rgbColor rgb="FFECECEA"/>
      <rgbColor rgb="FF919191"/>
      <rgbColor rgb="FFF8BA00"/>
      <rgbColor rgb="FFFE2500"/>
      <rgbColor rgb="FF22AEFF"/>
      <rgbColor rgb="FF73DD4D"/>
      <rgbColor rgb="FFA0A0A0"/>
      <rgbColor rgb="FFB8B8B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Participação por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Orçamento!$D$5</c:f>
              <c:strCache>
                <c:ptCount val="1"/>
                <c:pt idx="0">
                  <c:v>Atual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AC-924D-A807-41CA8FED9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AC-924D-A807-41CA8FED9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AC-924D-A807-41CA8FED96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AC-924D-A807-41CA8FED96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AC-924D-A807-41CA8FED96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AC-924D-A807-41CA8FED96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AC-924D-A807-41CA8FED96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AC-924D-A807-41CA8FED96C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6AC-924D-A807-41CA8FED96C5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Orçamento!$B$6:$B$14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Transporte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Outra categoria</c:v>
                </c:pt>
                <c:pt idx="8">
                  <c:v>Empréstimos e financiamentos</c:v>
                </c:pt>
              </c:strCache>
            </c:strRef>
          </c:cat>
          <c:val>
            <c:numRef>
              <c:f>Orçamento!$D$6:$D$14</c:f>
              <c:numCache>
                <c:formatCode>[$R$-416]\ #,##0.00_);[Red]\([$R$-416]\ #,##0.00\)</c:formatCode>
                <c:ptCount val="9"/>
                <c:pt idx="0">
                  <c:v>800</c:v>
                </c:pt>
                <c:pt idx="1">
                  <c:v>400</c:v>
                </c:pt>
                <c:pt idx="2">
                  <c:v>85</c:v>
                </c:pt>
                <c:pt idx="3">
                  <c:v>250</c:v>
                </c:pt>
                <c:pt idx="4">
                  <c:v>80</c:v>
                </c:pt>
                <c:pt idx="5">
                  <c:v>25</c:v>
                </c:pt>
                <c:pt idx="6">
                  <c:v>50</c:v>
                </c:pt>
                <c:pt idx="7">
                  <c:v>35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AC-924D-A807-41CA8FED96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7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/>
              <a:t>Orçamento vs. Atual</a:t>
            </a:r>
          </a:p>
        </c:rich>
      </c:tx>
      <c:layout>
        <c:manualLayout>
          <c:xMode val="edge"/>
          <c:yMode val="edge"/>
          <c:x val="0.38678997083520988"/>
          <c:y val="4.2636799112982168E-2"/>
          <c:w val="0.45987699999999998"/>
          <c:h val="8.9901300000000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7244926125550245"/>
          <c:y val="0.21311365782247516"/>
          <c:w val="0.66441400745282064"/>
          <c:h val="0.73798532609166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Orçamento!$C$5</c:f>
              <c:strCache>
                <c:ptCount val="1"/>
                <c:pt idx="0">
                  <c:v>Orçamento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Orçamento!$B$6:$B$14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Transporte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Outra categoria</c:v>
                </c:pt>
                <c:pt idx="8">
                  <c:v>Empréstimos e financiamentos</c:v>
                </c:pt>
              </c:strCache>
            </c:strRef>
          </c:cat>
          <c:val>
            <c:numRef>
              <c:f>Orçamento!$C$6:$C$14</c:f>
              <c:numCache>
                <c:formatCode>[$R$-416]\ #,##0.00_);[Red]\([$R$-416]\ #,##0.00\)</c:formatCode>
                <c:ptCount val="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6-6A46-8825-3A2C90BFEDBC}"/>
            </c:ext>
          </c:extLst>
        </c:ser>
        <c:ser>
          <c:idx val="1"/>
          <c:order val="1"/>
          <c:tx>
            <c:strRef>
              <c:f>Orçamento!$D$5</c:f>
              <c:strCache>
                <c:ptCount val="1"/>
                <c:pt idx="0">
                  <c:v>Atual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Orçamento!$B$6:$B$14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Transporte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Outra categoria</c:v>
                </c:pt>
                <c:pt idx="8">
                  <c:v>Empréstimos e financiamentos</c:v>
                </c:pt>
              </c:strCache>
            </c:strRef>
          </c:cat>
          <c:val>
            <c:numRef>
              <c:f>Orçamento!$D$6:$D$14</c:f>
              <c:numCache>
                <c:formatCode>[$R$-416]\ #,##0.00_);[Red]\([$R$-416]\ #,##0.00\)</c:formatCode>
                <c:ptCount val="9"/>
                <c:pt idx="0">
                  <c:v>800</c:v>
                </c:pt>
                <c:pt idx="1">
                  <c:v>400</c:v>
                </c:pt>
                <c:pt idx="2">
                  <c:v>85</c:v>
                </c:pt>
                <c:pt idx="3">
                  <c:v>250</c:v>
                </c:pt>
                <c:pt idx="4">
                  <c:v>80</c:v>
                </c:pt>
                <c:pt idx="5">
                  <c:v>25</c:v>
                </c:pt>
                <c:pt idx="6">
                  <c:v>50</c:v>
                </c:pt>
                <c:pt idx="7">
                  <c:v>35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6-6A46-8825-3A2C90BFED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659904"/>
        <c:axId val="119665792"/>
      </c:barChart>
      <c:catAx>
        <c:axId val="11965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65792"/>
        <c:crosses val="autoZero"/>
        <c:auto val="0"/>
        <c:lblAlgn val="ctr"/>
        <c:lblOffset val="100"/>
        <c:tickLblSkip val="1"/>
        <c:noMultiLvlLbl val="1"/>
      </c:catAx>
      <c:valAx>
        <c:axId val="11966579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R$-416]\ #,##0.00_);[Red]\([$R$-416]\ #,##0.00\)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59904"/>
        <c:crosses val="autoZero"/>
        <c:crossBetween val="between"/>
        <c:majorUnit val="250"/>
        <c:minorUnit val="1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30026726824343"/>
          <c:y val="5.2805280528052806E-2"/>
          <c:w val="0.17807808662471405"/>
          <c:h val="4.1722739203054166E-2"/>
        </c:manualLayout>
      </c:layout>
      <c:overlay val="0"/>
      <c:spPr>
        <a:solidFill>
          <a:schemeClr val="bg1"/>
        </a:solidFill>
        <a:ln w="0">
          <a:solidFill>
            <a:schemeClr val="bg1"/>
          </a:solidFill>
        </a:ln>
        <a:effectLst/>
      </c:spPr>
      <c:txPr>
        <a:bodyPr rot="0" spcFirstLastPara="1" vertOverflow="ellipsis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9</xdr:row>
      <xdr:rowOff>85726</xdr:rowOff>
    </xdr:from>
    <xdr:to>
      <xdr:col>11</xdr:col>
      <xdr:colOff>1333500</xdr:colOff>
      <xdr:row>15</xdr:row>
      <xdr:rowOff>9526</xdr:rowOff>
    </xdr:to>
    <xdr:sp macro="" textlink="">
      <xdr:nvSpPr>
        <xdr:cNvPr id="2" name="COMO USAR: digite o orçamento para cada categoria em Resumo Por Categoria abaixo.  Digite as transações em Transações para ver como os gastos reais se relacionam ao orçamento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53324" y="7200901"/>
          <a:ext cx="9458326" cy="1466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44000" tIns="144000" rIns="144000" bIns="1440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COMO 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USAR A PLANILHA: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1 - </a:t>
          </a:r>
          <a:r>
            <a:rPr lang="pt-BR" sz="1100" b="0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Na tabela ao lado "</a:t>
          </a:r>
          <a:r>
            <a:rPr lang="pt-BR" sz="1100" b="1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Resumo por categoria</a:t>
          </a:r>
          <a:r>
            <a:rPr lang="pt-BR" sz="1100" b="0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", n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 coluna azul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", digite o valor do orçamento para cada categoria.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2 - Clique sobre a aba azul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Transações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abaixo da tabela para acessar a outra folha da planilha.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3 - Siga as orientações para inserir dados e depois volte a essa folha para ver a comparação: o gráfico será atualizado automaticamente!  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0</xdr:col>
      <xdr:colOff>723900</xdr:colOff>
      <xdr:row>1</xdr:row>
      <xdr:rowOff>352424</xdr:rowOff>
    </xdr:from>
    <xdr:to>
      <xdr:col>5</xdr:col>
      <xdr:colOff>47624</xdr:colOff>
      <xdr:row>1</xdr:row>
      <xdr:rowOff>4581525</xdr:rowOff>
    </xdr:to>
    <xdr:graphicFrame macro="">
      <xdr:nvGraphicFramePr>
        <xdr:cNvPr id="3" name="Gráfico de Donut 2D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</xdr:row>
      <xdr:rowOff>361950</xdr:rowOff>
    </xdr:from>
    <xdr:to>
      <xdr:col>11</xdr:col>
      <xdr:colOff>1343025</xdr:colOff>
      <xdr:row>7</xdr:row>
      <xdr:rowOff>228600</xdr:rowOff>
    </xdr:to>
    <xdr:graphicFrame macro="">
      <xdr:nvGraphicFramePr>
        <xdr:cNvPr id="4" name="Gráfico de Colunas 2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1323975</xdr:colOff>
      <xdr:row>0</xdr:row>
      <xdr:rowOff>19050</xdr:rowOff>
    </xdr:from>
    <xdr:to>
      <xdr:col>9</xdr:col>
      <xdr:colOff>0</xdr:colOff>
      <xdr:row>0</xdr:row>
      <xdr:rowOff>416595</xdr:rowOff>
    </xdr:to>
    <xdr:sp macro="" textlink="">
      <xdr:nvSpPr>
        <xdr:cNvPr id="5" name="Orçamento Mensa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05975" y="19050"/>
          <a:ext cx="3248025" cy="3975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0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 Mensal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0</xdr:row>
      <xdr:rowOff>28575</xdr:rowOff>
    </xdr:from>
    <xdr:to>
      <xdr:col>9</xdr:col>
      <xdr:colOff>323851</xdr:colOff>
      <xdr:row>1</xdr:row>
      <xdr:rowOff>0</xdr:rowOff>
    </xdr:to>
    <xdr:sp macro="" textlink="">
      <xdr:nvSpPr>
        <xdr:cNvPr id="8" name="Transaçõe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25026" y="28575"/>
          <a:ext cx="1619250" cy="400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0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Transações</a:t>
          </a:r>
        </a:p>
      </xdr:txBody>
    </xdr:sp>
    <xdr:clientData/>
  </xdr:twoCellAnchor>
  <xdr:twoCellAnchor>
    <xdr:from>
      <xdr:col>5</xdr:col>
      <xdr:colOff>180975</xdr:colOff>
      <xdr:row>1</xdr:row>
      <xdr:rowOff>180974</xdr:rowOff>
    </xdr:from>
    <xdr:to>
      <xdr:col>16</xdr:col>
      <xdr:colOff>714375</xdr:colOff>
      <xdr:row>13</xdr:row>
      <xdr:rowOff>19049</xdr:rowOff>
    </xdr:to>
    <xdr:sp macro="" textlink="">
      <xdr:nvSpPr>
        <xdr:cNvPr id="3" name="COMO USAR: digite o orçamento para cada categoria em Resumo Por Categoria abaixo.  Digite as transações em Transações para ver como os gastos reais se relacionam ao orçamento.">
          <a:extLst>
            <a:ext uri="{FF2B5EF4-FFF2-40B4-BE49-F238E27FC236}">
              <a16:creationId xmlns:a16="http://schemas.microsoft.com/office/drawing/2014/main" id="{C7F0BD48-CC2B-40BF-A653-4E116F5ECB9C}"/>
            </a:ext>
          </a:extLst>
        </xdr:cNvPr>
        <xdr:cNvSpPr/>
      </xdr:nvSpPr>
      <xdr:spPr>
        <a:xfrm>
          <a:off x="7781925" y="866774"/>
          <a:ext cx="9182100" cy="2181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44000" tIns="144000" rIns="144000" bIns="1440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Instruções: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1 - Insira a data em que o gasto foi realizado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Data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2 - Insira uma descrição para o gasto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Descrição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3 -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Categoria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", selecione a categoria do gasto.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endParaRPr lang="pt-BR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4 -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Valor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insira quanto foi o total gasto neste item.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pt-BR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5 - Após completar a tabela, clique sobre a aba amarela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para ver a comparação das transações inseridas com o orçamento. 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21_Personal_Budget">
  <a:themeElements>
    <a:clrScheme name="21_Personal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ersonal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M15"/>
  <sheetViews>
    <sheetView showGridLines="0" tabSelected="1" workbookViewId="0">
      <pane ySplit="1" topLeftCell="A2" activePane="bottomLeft" state="frozen"/>
      <selection pane="bottomLeft" activeCell="C6" sqref="C6"/>
    </sheetView>
  </sheetViews>
  <sheetFormatPr defaultColWidth="20.42578125" defaultRowHeight="20.100000000000001" customHeight="1"/>
  <cols>
    <col min="1" max="1" width="11.28515625" style="1" customWidth="1"/>
    <col min="2" max="2" width="27.140625" style="1" bestFit="1" customWidth="1"/>
    <col min="3" max="3" width="24.5703125" style="1" customWidth="1"/>
    <col min="4" max="5" width="21.140625" style="1" customWidth="1"/>
    <col min="6" max="6" width="20.42578125" style="1" customWidth="1"/>
    <col min="7" max="7" width="27.7109375" style="1" customWidth="1"/>
    <col min="8" max="16384" width="20.42578125" style="1"/>
  </cols>
  <sheetData>
    <row r="1" spans="1:13" ht="33.950000000000003" customHeight="1">
      <c r="A1" s="11"/>
      <c r="B1" s="11" t="e" vm="1">
        <v>#VALUE!</v>
      </c>
      <c r="C1" s="12" t="s">
        <v>28</v>
      </c>
      <c r="D1" s="11"/>
      <c r="E1" s="13" t="s">
        <v>29</v>
      </c>
      <c r="F1" s="11"/>
      <c r="G1" s="11"/>
      <c r="H1" s="11"/>
      <c r="I1" s="11"/>
      <c r="J1" s="11"/>
      <c r="K1" s="11"/>
      <c r="L1" s="11"/>
      <c r="M1" s="11"/>
    </row>
    <row r="2" spans="1:13" ht="378" customHeight="1"/>
    <row r="3" spans="1:13" ht="3" customHeight="1"/>
    <row r="4" spans="1:13" ht="27.75" customHeight="1">
      <c r="B4" s="10" t="s">
        <v>0</v>
      </c>
      <c r="C4" s="10"/>
      <c r="D4" s="10"/>
      <c r="E4" s="10"/>
    </row>
    <row r="5" spans="1:13" ht="23.85" customHeight="1">
      <c r="B5" s="20" t="s">
        <v>1</v>
      </c>
      <c r="C5" s="7" t="s">
        <v>2</v>
      </c>
      <c r="D5" s="18" t="s">
        <v>3</v>
      </c>
      <c r="E5" s="19" t="s">
        <v>4</v>
      </c>
    </row>
    <row r="6" spans="1:13" ht="20.45" customHeight="1">
      <c r="B6" s="3" t="s">
        <v>5</v>
      </c>
      <c r="C6" s="17">
        <v>1000</v>
      </c>
      <c r="D6" s="25">
        <f>SUMIF(Transações!D4:D29,B6,Transações!$E4:$E29)</f>
        <v>800</v>
      </c>
      <c r="E6" s="25">
        <f t="shared" ref="E6:E15" si="0">C6-D6</f>
        <v>200</v>
      </c>
    </row>
    <row r="7" spans="1:13" ht="20.25" customHeight="1">
      <c r="B7" s="4" t="s">
        <v>6</v>
      </c>
      <c r="C7" s="17">
        <v>1000</v>
      </c>
      <c r="D7" s="26">
        <f>SUMIF(Transações!D4:D29,B7,Transações!$E4:$E29)</f>
        <v>400</v>
      </c>
      <c r="E7" s="26">
        <f t="shared" si="0"/>
        <v>600</v>
      </c>
    </row>
    <row r="8" spans="1:13" ht="20.25" customHeight="1">
      <c r="B8" s="4" t="s">
        <v>7</v>
      </c>
      <c r="C8" s="17">
        <v>1000</v>
      </c>
      <c r="D8" s="27">
        <f>SUMIF(Transações!D4:D29,B8,Transações!$E4:$E29)</f>
        <v>85</v>
      </c>
      <c r="E8" s="27">
        <f t="shared" si="0"/>
        <v>915</v>
      </c>
    </row>
    <row r="9" spans="1:13" ht="20.25" customHeight="1">
      <c r="B9" s="4" t="s">
        <v>8</v>
      </c>
      <c r="C9" s="17">
        <v>1000</v>
      </c>
      <c r="D9" s="26">
        <f>SUMIF(Transações!D4:D29,B9,Transações!$E4:$E29)</f>
        <v>250</v>
      </c>
      <c r="E9" s="26">
        <f t="shared" si="0"/>
        <v>750</v>
      </c>
    </row>
    <row r="10" spans="1:13" ht="20.25" customHeight="1">
      <c r="B10" s="4" t="s">
        <v>9</v>
      </c>
      <c r="C10" s="17">
        <v>1000</v>
      </c>
      <c r="D10" s="27">
        <f>SUMIF(Transações!D4:D29,B10,Transações!$E4:$E29)</f>
        <v>80</v>
      </c>
      <c r="E10" s="27">
        <f t="shared" si="0"/>
        <v>920</v>
      </c>
    </row>
    <row r="11" spans="1:13" ht="20.25" customHeight="1">
      <c r="B11" s="4" t="s">
        <v>10</v>
      </c>
      <c r="C11" s="17">
        <v>1000</v>
      </c>
      <c r="D11" s="26">
        <f>SUMIF(Transações!D4:D29,B11,Transações!$E4:$E29)</f>
        <v>25</v>
      </c>
      <c r="E11" s="26">
        <f t="shared" si="0"/>
        <v>975</v>
      </c>
    </row>
    <row r="12" spans="1:13" ht="20.25" customHeight="1">
      <c r="B12" s="4" t="s">
        <v>11</v>
      </c>
      <c r="C12" s="17">
        <v>1000</v>
      </c>
      <c r="D12" s="27">
        <f>SUMIF(Transações!D4:D29,B12,Transações!$E4:$E29)</f>
        <v>50</v>
      </c>
      <c r="E12" s="27">
        <f t="shared" si="0"/>
        <v>950</v>
      </c>
    </row>
    <row r="13" spans="1:13" ht="20.25" customHeight="1">
      <c r="B13" s="4" t="s">
        <v>12</v>
      </c>
      <c r="C13" s="17">
        <v>1000</v>
      </c>
      <c r="D13" s="26">
        <f>SUMIF(Transações!D4:D29,B13,Transações!$E4:$E29)</f>
        <v>35</v>
      </c>
      <c r="E13" s="26">
        <f t="shared" si="0"/>
        <v>965</v>
      </c>
    </row>
    <row r="14" spans="1:13" ht="20.45" customHeight="1">
      <c r="B14" s="5" t="s">
        <v>13</v>
      </c>
      <c r="C14" s="17">
        <v>1000</v>
      </c>
      <c r="D14" s="28">
        <f>SUMIF(Transações!D4:D29,B14,Transações!$E4:$E29)</f>
        <v>56</v>
      </c>
      <c r="E14" s="28">
        <f t="shared" si="0"/>
        <v>944</v>
      </c>
    </row>
    <row r="15" spans="1:13" ht="20.45" customHeight="1">
      <c r="B15" s="8" t="s">
        <v>14</v>
      </c>
      <c r="C15" s="6">
        <f>SUM(C6:C14)</f>
        <v>9000</v>
      </c>
      <c r="D15" s="6">
        <f>SUM(D6:D14)</f>
        <v>1781</v>
      </c>
      <c r="E15" s="6">
        <f t="shared" si="0"/>
        <v>7219</v>
      </c>
    </row>
  </sheetData>
  <sheetProtection sheet="1" objects="1" scenarios="1"/>
  <mergeCells count="1">
    <mergeCell ref="B4:E4"/>
  </mergeCells>
  <dataValidations count="1">
    <dataValidation allowBlank="1" showInputMessage="1" showErrorMessage="1" promptTitle="Inserir orçamento" prompt="Insira aqui o valor de orçamento para esta categoria" sqref="C6:C14" xr:uid="{C916EC38-5C0C-4065-B3E0-82D4050FF3CD}"/>
  </dataValidations>
  <pageMargins left="0.75" right="0.75" top="0.25" bottom="0.5" header="0.25" footer="0.25"/>
  <pageSetup orientation="portrait"/>
  <headerFooter>
    <oddFooter>&amp;C&amp;"Helvetica Neue,Regular"&amp;12&amp;K000000&amp;P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29"/>
  <sheetViews>
    <sheetView showGridLines="0" workbookViewId="0">
      <pane ySplit="1" topLeftCell="A2" activePane="bottomLeft" state="frozen"/>
      <selection pane="bottomLeft" activeCell="B14" sqref="B14"/>
    </sheetView>
  </sheetViews>
  <sheetFormatPr defaultColWidth="10.85546875" defaultRowHeight="20.100000000000001" customHeight="1"/>
  <cols>
    <col min="1" max="1" width="10.85546875" style="1"/>
    <col min="2" max="2" width="22" style="1" customWidth="1"/>
    <col min="3" max="3" width="31.140625" style="1" customWidth="1"/>
    <col min="4" max="4" width="29" style="1" customWidth="1"/>
    <col min="5" max="5" width="21" style="1" customWidth="1"/>
    <col min="6" max="6" width="13.28515625" style="1" bestFit="1" customWidth="1"/>
    <col min="7" max="7" width="16.28515625" style="1" customWidth="1"/>
    <col min="8" max="9" width="10.85546875" style="1"/>
    <col min="10" max="10" width="13.28515625" style="1" bestFit="1" customWidth="1"/>
    <col min="11" max="16384" width="10.85546875" style="1"/>
  </cols>
  <sheetData>
    <row r="1" spans="1:17" ht="33.950000000000003" customHeight="1">
      <c r="A1" s="14"/>
      <c r="B1" s="14" t="e" vm="1">
        <v>#VALUE!</v>
      </c>
      <c r="C1" s="15" t="s">
        <v>28</v>
      </c>
      <c r="D1" s="14"/>
      <c r="E1" s="16" t="s">
        <v>29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5" customHeight="1">
      <c r="G2" s="2"/>
    </row>
    <row r="3" spans="1:17" ht="19.5" customHeight="1">
      <c r="B3" s="9" t="s">
        <v>15</v>
      </c>
      <c r="C3" s="9" t="s">
        <v>16</v>
      </c>
      <c r="D3" s="9" t="s">
        <v>1</v>
      </c>
      <c r="E3" s="9" t="s">
        <v>17</v>
      </c>
      <c r="G3" s="2"/>
    </row>
    <row r="4" spans="1:17" ht="15" customHeight="1">
      <c r="B4" s="21">
        <v>45536</v>
      </c>
      <c r="C4" s="22" t="s">
        <v>18</v>
      </c>
      <c r="D4" s="23" t="s">
        <v>5</v>
      </c>
      <c r="E4" s="24">
        <v>800</v>
      </c>
      <c r="G4" s="2"/>
    </row>
    <row r="5" spans="1:17" ht="15" customHeight="1">
      <c r="B5" s="21">
        <v>45536</v>
      </c>
      <c r="C5" s="22" t="s">
        <v>19</v>
      </c>
      <c r="D5" s="23" t="s">
        <v>6</v>
      </c>
      <c r="E5" s="24">
        <v>250</v>
      </c>
      <c r="G5" s="2"/>
    </row>
    <row r="6" spans="1:17" ht="15" customHeight="1">
      <c r="B6" s="21">
        <v>45538</v>
      </c>
      <c r="C6" s="22" t="s">
        <v>20</v>
      </c>
      <c r="D6" s="23" t="s">
        <v>7</v>
      </c>
      <c r="E6" s="24">
        <v>85</v>
      </c>
      <c r="G6" s="2"/>
    </row>
    <row r="7" spans="1:17" ht="15" customHeight="1">
      <c r="B7" s="21">
        <v>45538</v>
      </c>
      <c r="C7" s="22" t="s">
        <v>21</v>
      </c>
      <c r="D7" s="23" t="s">
        <v>8</v>
      </c>
      <c r="E7" s="24">
        <v>250</v>
      </c>
      <c r="G7" s="2"/>
    </row>
    <row r="8" spans="1:17" ht="15" customHeight="1">
      <c r="B8" s="21">
        <v>45539</v>
      </c>
      <c r="C8" s="22" t="s">
        <v>22</v>
      </c>
      <c r="D8" s="23" t="s">
        <v>9</v>
      </c>
      <c r="E8" s="24">
        <v>80</v>
      </c>
      <c r="G8" s="2"/>
    </row>
    <row r="9" spans="1:17" ht="15" customHeight="1">
      <c r="B9" s="21">
        <v>45539</v>
      </c>
      <c r="C9" s="22" t="s">
        <v>23</v>
      </c>
      <c r="D9" s="23" t="s">
        <v>10</v>
      </c>
      <c r="E9" s="24">
        <v>25</v>
      </c>
      <c r="G9" s="2"/>
    </row>
    <row r="10" spans="1:17" ht="15" customHeight="1">
      <c r="B10" s="21">
        <v>45539</v>
      </c>
      <c r="C10" s="22" t="s">
        <v>24</v>
      </c>
      <c r="D10" s="23" t="s">
        <v>11</v>
      </c>
      <c r="E10" s="24">
        <v>50</v>
      </c>
      <c r="G10" s="2"/>
    </row>
    <row r="11" spans="1:17" ht="15" customHeight="1">
      <c r="B11" s="21">
        <v>45539</v>
      </c>
      <c r="C11" s="22" t="s">
        <v>25</v>
      </c>
      <c r="D11" s="23" t="s">
        <v>12</v>
      </c>
      <c r="E11" s="24">
        <v>35</v>
      </c>
      <c r="G11" s="2"/>
    </row>
    <row r="12" spans="1:17" ht="15" customHeight="1">
      <c r="B12" s="21">
        <v>45540</v>
      </c>
      <c r="C12" s="22" t="s">
        <v>26</v>
      </c>
      <c r="D12" s="23" t="s">
        <v>13</v>
      </c>
      <c r="E12" s="24">
        <v>56</v>
      </c>
    </row>
    <row r="13" spans="1:17" ht="15" customHeight="1">
      <c r="B13" s="21">
        <v>45528</v>
      </c>
      <c r="C13" s="23" t="s">
        <v>30</v>
      </c>
      <c r="D13" s="23" t="s">
        <v>6</v>
      </c>
      <c r="E13" s="24">
        <v>150</v>
      </c>
    </row>
    <row r="14" spans="1:17" ht="15" customHeight="1">
      <c r="B14" s="21"/>
      <c r="C14" s="23"/>
      <c r="D14" s="23" t="s">
        <v>27</v>
      </c>
      <c r="E14" s="24"/>
    </row>
    <row r="15" spans="1:17" ht="15" customHeight="1">
      <c r="B15" s="21"/>
      <c r="C15" s="23"/>
      <c r="D15" s="23" t="s">
        <v>27</v>
      </c>
      <c r="E15" s="24"/>
    </row>
    <row r="16" spans="1:17" ht="15" customHeight="1">
      <c r="B16" s="21"/>
      <c r="C16" s="23"/>
      <c r="D16" s="23" t="s">
        <v>27</v>
      </c>
      <c r="E16" s="24"/>
    </row>
    <row r="17" spans="2:5" ht="15" customHeight="1">
      <c r="B17" s="21"/>
      <c r="C17" s="23"/>
      <c r="D17" s="23" t="s">
        <v>27</v>
      </c>
      <c r="E17" s="24"/>
    </row>
    <row r="18" spans="2:5" ht="15" customHeight="1">
      <c r="B18" s="21"/>
      <c r="C18" s="23"/>
      <c r="D18" s="23" t="s">
        <v>27</v>
      </c>
      <c r="E18" s="24"/>
    </row>
    <row r="19" spans="2:5" ht="15" customHeight="1">
      <c r="B19" s="21"/>
      <c r="C19" s="23"/>
      <c r="D19" s="23" t="s">
        <v>27</v>
      </c>
      <c r="E19" s="24"/>
    </row>
    <row r="20" spans="2:5" ht="15" customHeight="1">
      <c r="B20" s="21"/>
      <c r="C20" s="23"/>
      <c r="D20" s="23" t="s">
        <v>27</v>
      </c>
      <c r="E20" s="24"/>
    </row>
    <row r="21" spans="2:5" ht="15" customHeight="1">
      <c r="B21" s="21"/>
      <c r="C21" s="23"/>
      <c r="D21" s="23" t="s">
        <v>27</v>
      </c>
      <c r="E21" s="24"/>
    </row>
    <row r="22" spans="2:5" ht="15" customHeight="1">
      <c r="B22" s="21"/>
      <c r="C22" s="23"/>
      <c r="D22" s="23" t="s">
        <v>27</v>
      </c>
      <c r="E22" s="24"/>
    </row>
    <row r="23" spans="2:5" ht="15" customHeight="1">
      <c r="B23" s="21"/>
      <c r="C23" s="23"/>
      <c r="D23" s="23" t="s">
        <v>27</v>
      </c>
      <c r="E23" s="24"/>
    </row>
    <row r="24" spans="2:5" ht="15" customHeight="1">
      <c r="B24" s="21"/>
      <c r="C24" s="23"/>
      <c r="D24" s="23" t="s">
        <v>27</v>
      </c>
      <c r="E24" s="24"/>
    </row>
    <row r="25" spans="2:5" ht="15" customHeight="1">
      <c r="B25" s="21"/>
      <c r="C25" s="23"/>
      <c r="D25" s="23" t="s">
        <v>27</v>
      </c>
      <c r="E25" s="24"/>
    </row>
    <row r="26" spans="2:5" ht="15" customHeight="1">
      <c r="B26" s="21"/>
      <c r="C26" s="23"/>
      <c r="D26" s="23" t="s">
        <v>27</v>
      </c>
      <c r="E26" s="24"/>
    </row>
    <row r="27" spans="2:5" ht="15" customHeight="1">
      <c r="B27" s="21"/>
      <c r="C27" s="23"/>
      <c r="D27" s="23" t="s">
        <v>27</v>
      </c>
      <c r="E27" s="24"/>
    </row>
    <row r="28" spans="2:5" ht="20.100000000000001" customHeight="1">
      <c r="B28" s="21"/>
      <c r="C28" s="23"/>
      <c r="D28" s="23" t="s">
        <v>27</v>
      </c>
      <c r="E28" s="24"/>
    </row>
    <row r="29" spans="2:5" ht="20.100000000000001" customHeight="1">
      <c r="B29" s="21"/>
      <c r="C29" s="23"/>
      <c r="D29" s="23" t="s">
        <v>27</v>
      </c>
      <c r="E29" s="24"/>
    </row>
  </sheetData>
  <sheetProtection sheet="1" objects="1" scenarios="1"/>
  <dataValidations count="3">
    <dataValidation allowBlank="1" showInputMessage="1" showErrorMessage="1" promptTitle="Data" prompt="Insira da data do gasto" sqref="B4:B29" xr:uid="{365AA813-BA3E-4997-A661-F974887E2924}"/>
    <dataValidation allowBlank="1" showInputMessage="1" showErrorMessage="1" promptTitle="Descrição" prompt="Insira aqui uma descrição para o gasto " sqref="C4:C29" xr:uid="{4916717F-3DCE-4B49-B663-0326FB830967}"/>
    <dataValidation allowBlank="1" showInputMessage="1" showErrorMessage="1" promptTitle="Valor" prompt="Insira quanto foi o total gasto neste item" sqref="E4:E29" xr:uid="{A6390943-4A47-49D9-9FF8-FDA25F16C58A}"/>
  </dataValidations>
  <pageMargins left="0.75" right="0.75" top="0.25" bottom="0.5" header="0.25" footer="0.25"/>
  <pageSetup orientation="portrait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ategoria" prompt="Selecione da lista uma categoria para o gasto" xr:uid="{00000000-0002-0000-0100-000000000000}">
          <x14:formula1>
            <xm:f>Orçamento!$B$6:$B$14</xm:f>
          </x14:formula1>
          <xm:sqref>D4:D29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88B7B82D534645B090271EA1B172FD" ma:contentTypeVersion="21" ma:contentTypeDescription="Crie um novo documento." ma:contentTypeScope="" ma:versionID="7fa90ee77a890a6b927a5984cdeec411">
  <xsd:schema xmlns:xsd="http://www.w3.org/2001/XMLSchema" xmlns:xs="http://www.w3.org/2001/XMLSchema" xmlns:p="http://schemas.microsoft.com/office/2006/metadata/properties" xmlns:ns2="75c2b05a-9a2b-476b-aefb-3d7ae4bc9240" xmlns:ns3="9b14930a-e974-4430-9d9b-858a1f47451c" targetNamespace="http://schemas.microsoft.com/office/2006/metadata/properties" ma:root="true" ma:fieldsID="953b817a9330e7b816475ca9d056a9b2" ns2:_="" ns3:_="">
    <xsd:import namespace="75c2b05a-9a2b-476b-aefb-3d7ae4bc9240"/>
    <xsd:import namespace="9b14930a-e974-4430-9d9b-858a1f474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2b05a-9a2b-476b-aefb-3d7ae4bc9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879e722-2ca9-48dd-a763-53c8bcc80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930a-e974-4430-9d9b-858a1f474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aba63d-9cce-49e3-9b1e-a10b7f8038fb}" ma:internalName="TaxCatchAll" ma:showField="CatchAllData" ma:web="9b14930a-e974-4430-9d9b-858a1f4745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EE981-F454-4C3D-B29E-BBE475FECC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79D84-41BE-4E93-9C95-45EA2747D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2b05a-9a2b-476b-aefb-3d7ae4bc9240"/>
    <ds:schemaRef ds:uri="9b14930a-e974-4430-9d9b-858a1f474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Transações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Jone Paraschin Jr</cp:lastModifiedBy>
  <cp:revision/>
  <dcterms:created xsi:type="dcterms:W3CDTF">2024-09-06T17:46:22Z</dcterms:created>
  <dcterms:modified xsi:type="dcterms:W3CDTF">2024-09-19T23:04:09Z</dcterms:modified>
  <cp:category/>
  <cp:contentStatus/>
</cp:coreProperties>
</file>